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0.197\ADMdelo\ГЛАВА\Постановления главы 2025\пос56-2025\"/>
    </mc:Choice>
  </mc:AlternateContent>
  <bookViews>
    <workbookView xWindow="0" yWindow="0" windowWidth="21600" windowHeight="9630"/>
  </bookViews>
  <sheets>
    <sheet name="расходы" sheetId="1" r:id="rId1"/>
  </sheets>
  <definedNames>
    <definedName name="_xlnm.Print_Titles" localSheetId="0">расходы!$A:$D,расходы!$5:$8</definedName>
  </definedNames>
  <calcPr calcId="162913"/>
</workbook>
</file>

<file path=xl/calcChain.xml><?xml version="1.0" encoding="utf-8"?>
<calcChain xmlns="http://schemas.openxmlformats.org/spreadsheetml/2006/main">
  <c r="E9" i="1" l="1"/>
  <c r="E50" i="1"/>
  <c r="E61" i="1"/>
  <c r="E58" i="1"/>
  <c r="E63" i="1"/>
  <c r="E54" i="1"/>
  <c r="E48" i="1"/>
  <c r="E45" i="1"/>
  <c r="E39" i="1"/>
  <c r="E37" i="1"/>
  <c r="E32" i="1"/>
  <c r="E25" i="1"/>
  <c r="E20" i="1"/>
  <c r="E18" i="1"/>
  <c r="D66" i="1"/>
  <c r="E67" i="1" l="1"/>
</calcChain>
</file>

<file path=xl/sharedStrings.xml><?xml version="1.0" encoding="utf-8"?>
<sst xmlns="http://schemas.openxmlformats.org/spreadsheetml/2006/main" count="231" uniqueCount="135">
  <si>
    <t>Всего</t>
  </si>
  <si>
    <t/>
  </si>
  <si>
    <t>03</t>
  </si>
  <si>
    <t>14</t>
  </si>
  <si>
    <t>Прочие межбюджетные трансферты общего характера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</si>
  <si>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</si>
  <si>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</si>
  <si>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</si>
  <si>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</si>
  <si>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</si>
  <si>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</si>
  <si>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11</t>
  </si>
  <si>
    <t>Спорт высших достижений</t>
  </si>
  <si>
    <t>02</t>
  </si>
  <si>
    <t>Массовый спорт</t>
  </si>
  <si>
    <t>Физическая культура</t>
  </si>
  <si>
    <t>ФИЗИЧЕСКАЯ КУЛЬТУРА И СПОРТ</t>
  </si>
  <si>
    <t>04</t>
  </si>
  <si>
    <t>10</t>
  </si>
  <si>
    <t>Охрана семьи и детства</t>
  </si>
  <si>
    <t>Социальное обеспечение населения</t>
  </si>
  <si>
    <t>СОЦИАЛЬНАЯ ПОЛИТИКА</t>
  </si>
  <si>
    <t>09</t>
  </si>
  <si>
    <t>Другие вопросы в области здравоохранения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</si>
  <si>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</si>
  <si>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</si>
  <si>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</si>
  <si>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</si>
  <si>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</si>
  <si>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</si>
  <si>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</si>
  <si>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</si>
  <si>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</si>
  <si>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</si>
  <si>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</si>
  <si>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</si>
  <si>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05</t>
  </si>
  <si>
    <t>06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</si>
  <si>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</si>
  <si>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</si>
  <si>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</si>
  <si>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</si>
  <si>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</si>
  <si>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</si>
  <si>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</si>
  <si>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12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</si>
  <si>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</si>
  <si>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</si>
  <si>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</si>
  <si>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</si>
  <si>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</si>
  <si>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</si>
  <si>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</si>
  <si>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</si>
  <si>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</si>
  <si>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</si>
  <si>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</si>
  <si>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</si>
  <si>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</si>
  <si>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</si>
  <si>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</si>
  <si>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</si>
  <si>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</si>
  <si>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</si>
  <si>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</si>
  <si>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</si>
  <si>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Рз</t>
  </si>
  <si>
    <t>Наименование</t>
  </si>
  <si>
    <t>(рублей)</t>
  </si>
  <si>
    <t>Распределение бюджетных ассигнований по разделам и подразделам классификации расходов бюджета Советского района на плановый период 2026 год</t>
  </si>
  <si>
    <t>Сумма на год с учетом изменений</t>
  </si>
  <si>
    <t>Обеспечение проведения выборов и референдумов</t>
  </si>
  <si>
    <t>Резервные фонды</t>
  </si>
  <si>
    <t>Гражданская оборона</t>
  </si>
  <si>
    <t>Связь и информатика</t>
  </si>
  <si>
    <t>Пенсионное обеспечение</t>
  </si>
  <si>
    <t>СРЕДСТВА МАССОВОЙ ИНФОРМАЦИИ</t>
  </si>
  <si>
    <t>Телевидение и радиовещание</t>
  </si>
  <si>
    <t>Периодическая печать и издательства</t>
  </si>
  <si>
    <t>+ 1 324 200,00</t>
  </si>
  <si>
    <t>-301 000,00</t>
  </si>
  <si>
    <t>+ 37 567 600,00</t>
  </si>
  <si>
    <t>- 12 000,00</t>
  </si>
  <si>
    <t>+ 6 889 550,00</t>
  </si>
  <si>
    <t>+ 9 168 900,00</t>
  </si>
  <si>
    <t>+ 8 000 000,00</t>
  </si>
  <si>
    <t>- 5 535 390,43</t>
  </si>
  <si>
    <t>+ 57 101 859,57</t>
  </si>
  <si>
    <t>- 138 500,00</t>
  </si>
  <si>
    <t>+ 4 133 900,00</t>
  </si>
  <si>
    <t>+ 946 200,00</t>
  </si>
  <si>
    <t>+ 30 000,00</t>
  </si>
  <si>
    <t>+ 3 153 900,00</t>
  </si>
  <si>
    <t>+ 3 800,00</t>
  </si>
  <si>
    <t>+ 406 432 396,40</t>
  </si>
  <si>
    <t>+ 3 631 500,00</t>
  </si>
  <si>
    <t>- 4 092 400,00</t>
  </si>
  <si>
    <t>+ 12 729 400,00</t>
  </si>
  <si>
    <t>+ 308 312 000,00</t>
  </si>
  <si>
    <t>+ 7 611 953,23</t>
  </si>
  <si>
    <t>+ 78 239 943,17</t>
  </si>
  <si>
    <t>+ 414 952 316,54</t>
  </si>
  <si>
    <t>+ 507 899 447,16</t>
  </si>
  <si>
    <t>- 111 304 030,62</t>
  </si>
  <si>
    <t>+ 18 349 600,00</t>
  </si>
  <si>
    <t>+ 7 300,00</t>
  </si>
  <si>
    <t>- 123 562 712,14</t>
  </si>
  <si>
    <t>+ 527 660 283,37</t>
  </si>
  <si>
    <t>+ 189 783 075,80</t>
  </si>
  <si>
    <t>+ 175 083 881,44</t>
  </si>
  <si>
    <t>+ 66 235 880,00</t>
  </si>
  <si>
    <t>+ 53 124 433,72</t>
  </si>
  <si>
    <t>+ 43 433 012,41</t>
  </si>
  <si>
    <t>+ 87 702 601,42</t>
  </si>
  <si>
    <t>+87 745 201,42</t>
  </si>
  <si>
    <t>- 42 600,00</t>
  </si>
  <si>
    <t>0,00</t>
  </si>
  <si>
    <t>+ 32 579 136,37</t>
  </si>
  <si>
    <t>+ 3 700 000,00</t>
  </si>
  <si>
    <t>+ 20 366 541,16</t>
  </si>
  <si>
    <t>+ 8 512 595,21</t>
  </si>
  <si>
    <t>+ 68 540 137,47</t>
  </si>
  <si>
    <t>+ 52 716 800,10</t>
  </si>
  <si>
    <t>+ 1 000 000,00</t>
  </si>
  <si>
    <t>+ 14 823 337,37</t>
  </si>
  <si>
    <t>+ 17 998 000,00</t>
  </si>
  <si>
    <t>+ 14 605 000,00</t>
  </si>
  <si>
    <t>+ 3 393 000,00</t>
  </si>
  <si>
    <t>- 1 300 000,00</t>
  </si>
  <si>
    <t>+ 85 727 190,00</t>
  </si>
  <si>
    <t>+ 5 446 214,00</t>
  </si>
  <si>
    <t>+ 80 280 976,00</t>
  </si>
  <si>
    <t>+ 1 577 826 609,00</t>
  </si>
  <si>
    <t>Изменения</t>
  </si>
  <si>
    <t>Приложение 7                                                                                                     к решению Думы Советского района                                    от_______________________№___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</si>
</sst>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0000"/>
  </numFmts>
  <fonts count="8" x14ac:knownFonts="1">
    <font>
      <sz val="10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Protection="1">
      <protection hidden="1"/>
    </xf>
    <xf numFmtId="0" fontId="1" fillId="0" borderId="0" xfId="0" applyFont="1"/>
    <xf numFmtId="0" fontId="5" fillId="0" borderId="0" xfId="0" applyNumberFormat="1" applyFont="1" applyFill="1" applyAlignment="1" applyProtection="1">
      <protection hidden="1"/>
    </xf>
    <xf numFmtId="0" fontId="6" fillId="0" borderId="0" xfId="0" applyFont="1"/>
    <xf numFmtId="0" fontId="7" fillId="0" borderId="0" xfId="0" applyFont="1"/>
    <xf numFmtId="0" fontId="1" fillId="0" borderId="0" xfId="0" applyNumberFormat="1" applyFont="1" applyFill="1" applyAlignment="1" applyProtection="1">
      <alignment horizontal="left"/>
      <protection hidden="1"/>
    </xf>
    <xf numFmtId="0" fontId="0" fillId="0" borderId="0" xfId="0" applyAlignment="1">
      <alignment horizontal="center"/>
    </xf>
    <xf numFmtId="0" fontId="2" fillId="0" borderId="11" xfId="0" applyNumberFormat="1" applyFont="1" applyFill="1" applyBorder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top"/>
      <protection hidden="1"/>
    </xf>
    <xf numFmtId="0" fontId="1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8" xfId="0" applyNumberFormat="1" applyFont="1" applyFill="1" applyBorder="1" applyAlignment="1" applyProtection="1">
      <alignment horizontal="center" vertical="top"/>
      <protection hidden="1"/>
    </xf>
    <xf numFmtId="0" fontId="1" fillId="0" borderId="7" xfId="0" applyNumberFormat="1" applyFont="1" applyFill="1" applyBorder="1" applyAlignment="1" applyProtection="1">
      <alignment horizontal="center" vertical="top"/>
      <protection hidden="1"/>
    </xf>
    <xf numFmtId="0" fontId="1" fillId="0" borderId="1" xfId="0" applyFont="1" applyBorder="1" applyAlignment="1">
      <alignment horizontal="center" vertical="top"/>
    </xf>
    <xf numFmtId="165" fontId="4" fillId="0" borderId="8" xfId="0" applyNumberFormat="1" applyFont="1" applyFill="1" applyBorder="1" applyAlignment="1" applyProtection="1">
      <alignment horizontal="justify" vertical="top" wrapText="1"/>
      <protection hidden="1"/>
    </xf>
    <xf numFmtId="165" fontId="1" fillId="0" borderId="8" xfId="0" applyNumberFormat="1" applyFont="1" applyFill="1" applyBorder="1" applyAlignment="1" applyProtection="1">
      <alignment horizontal="justify" vertical="top" wrapText="1"/>
      <protection hidden="1"/>
    </xf>
    <xf numFmtId="165" fontId="1" fillId="0" borderId="4" xfId="0" applyNumberFormat="1" applyFont="1" applyFill="1" applyBorder="1" applyAlignment="1" applyProtection="1">
      <alignment horizontal="justify" vertical="top" wrapText="1"/>
      <protection hidden="1"/>
    </xf>
    <xf numFmtId="165" fontId="4" fillId="0" borderId="9" xfId="0" applyNumberFormat="1" applyFont="1" applyFill="1" applyBorder="1" applyAlignment="1" applyProtection="1">
      <alignment horizontal="justify" vertical="top" wrapText="1"/>
      <protection hidden="1"/>
    </xf>
    <xf numFmtId="165" fontId="1" fillId="0" borderId="1" xfId="0" applyNumberFormat="1" applyFont="1" applyFill="1" applyBorder="1" applyAlignment="1" applyProtection="1">
      <alignment horizontal="justify" vertical="top" wrapText="1"/>
      <protection hidden="1"/>
    </xf>
    <xf numFmtId="165" fontId="4" fillId="0" borderId="1" xfId="0" applyNumberFormat="1" applyFont="1" applyFill="1" applyBorder="1" applyAlignment="1" applyProtection="1">
      <alignment horizontal="justify" vertical="top" wrapText="1"/>
      <protection hidden="1"/>
    </xf>
    <xf numFmtId="0" fontId="1" fillId="0" borderId="5" xfId="0" applyNumberFormat="1" applyFont="1" applyFill="1" applyBorder="1" applyAlignment="1" applyProtection="1">
      <alignment horizontal="justify" vertical="top" wrapText="1"/>
      <protection hidden="1"/>
    </xf>
    <xf numFmtId="0" fontId="4" fillId="0" borderId="4" xfId="0" applyNumberFormat="1" applyFont="1" applyFill="1" applyBorder="1" applyAlignment="1" applyProtection="1">
      <alignment horizontal="justify" vertical="top" wrapText="1"/>
      <protection hidden="1"/>
    </xf>
    <xf numFmtId="0" fontId="4" fillId="0" borderId="8" xfId="0" applyNumberFormat="1" applyFont="1" applyFill="1" applyBorder="1" applyAlignment="1" applyProtection="1">
      <alignment horizontal="center" vertical="top" wrapText="1"/>
      <protection hidden="1"/>
    </xf>
    <xf numFmtId="164" fontId="4" fillId="0" borderId="7" xfId="0" applyNumberFormat="1" applyFont="1" applyFill="1" applyBorder="1" applyAlignment="1" applyProtection="1">
      <alignment horizontal="center" vertical="top" wrapText="1"/>
      <protection hidden="1"/>
    </xf>
    <xf numFmtId="49" fontId="4" fillId="0" borderId="1" xfId="0" applyNumberFormat="1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/>
    </xf>
    <xf numFmtId="0" fontId="1" fillId="0" borderId="8" xfId="0" applyNumberFormat="1" applyFont="1" applyFill="1" applyBorder="1" applyAlignment="1" applyProtection="1">
      <alignment horizontal="center" vertical="top" wrapText="1"/>
      <protection hidden="1"/>
    </xf>
    <xf numFmtId="164" fontId="1" fillId="0" borderId="7" xfId="0" applyNumberFormat="1" applyFont="1" applyFill="1" applyBorder="1" applyAlignment="1" applyProtection="1">
      <alignment horizontal="center" vertical="top" wrapText="1"/>
      <protection hidden="1"/>
    </xf>
    <xf numFmtId="49" fontId="1" fillId="0" borderId="7" xfId="0" applyNumberFormat="1" applyFont="1" applyFill="1" applyBorder="1" applyAlignment="1" applyProtection="1">
      <alignment horizontal="center" vertical="top"/>
      <protection hidden="1"/>
    </xf>
    <xf numFmtId="4" fontId="1" fillId="0" borderId="1" xfId="0" applyNumberFormat="1" applyFont="1" applyBorder="1" applyAlignment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 wrapText="1"/>
      <protection hidden="1"/>
    </xf>
    <xf numFmtId="164" fontId="1" fillId="0" borderId="1" xfId="0" applyNumberFormat="1" applyFont="1" applyFill="1" applyBorder="1" applyAlignment="1" applyProtection="1">
      <alignment horizontal="center" vertical="top" wrapText="1"/>
      <protection hidden="1"/>
    </xf>
    <xf numFmtId="0" fontId="4" fillId="0" borderId="9" xfId="0" applyNumberFormat="1" applyFont="1" applyFill="1" applyBorder="1" applyAlignment="1" applyProtection="1">
      <alignment horizontal="center" vertical="top" wrapText="1"/>
      <protection hidden="1"/>
    </xf>
    <xf numFmtId="164" fontId="4" fillId="0" borderId="5" xfId="0" applyNumberFormat="1" applyFont="1" applyFill="1" applyBorder="1" applyAlignment="1" applyProtection="1">
      <alignment horizontal="center" vertical="top" wrapText="1"/>
      <protection hidden="1"/>
    </xf>
    <xf numFmtId="0" fontId="4" fillId="0" borderId="1" xfId="0" applyNumberFormat="1" applyFont="1" applyFill="1" applyBorder="1" applyAlignment="1" applyProtection="1">
      <alignment horizontal="center" vertical="top" wrapText="1"/>
      <protection hidden="1"/>
    </xf>
    <xf numFmtId="164" fontId="4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6" xfId="0" applyNumberFormat="1" applyFont="1" applyFill="1" applyBorder="1" applyAlignment="1" applyProtection="1">
      <alignment horizontal="center" vertical="top"/>
      <protection hidden="1"/>
    </xf>
    <xf numFmtId="164" fontId="1" fillId="0" borderId="5" xfId="0" applyNumberFormat="1" applyFont="1" applyFill="1" applyBorder="1" applyAlignment="1" applyProtection="1">
      <alignment horizontal="center" vertical="top"/>
      <protection hidden="1"/>
    </xf>
    <xf numFmtId="0" fontId="4" fillId="0" borderId="3" xfId="0" applyNumberFormat="1" applyFont="1" applyFill="1" applyBorder="1" applyAlignment="1" applyProtection="1">
      <alignment horizontal="center" vertical="top"/>
      <protection hidden="1"/>
    </xf>
    <xf numFmtId="0" fontId="4" fillId="0" borderId="2" xfId="0" applyNumberFormat="1" applyFont="1" applyFill="1" applyBorder="1" applyAlignment="1" applyProtection="1">
      <alignment horizontal="center" vertical="top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showGridLines="0" tabSelected="1" view="pageBreakPreview" zoomScaleNormal="100" zoomScaleSheetLayoutView="100" workbookViewId="0">
      <selection activeCell="B9" sqref="B9:E67"/>
    </sheetView>
  </sheetViews>
  <sheetFormatPr defaultColWidth="9.28515625" defaultRowHeight="12.75" x14ac:dyDescent="0.2"/>
  <cols>
    <col min="1" max="1" width="50.140625" style="2" customWidth="1"/>
    <col min="2" max="2" width="8.5703125" style="2" customWidth="1"/>
    <col min="3" max="3" width="9.5703125" style="2" customWidth="1"/>
    <col min="4" max="4" width="17" style="2" customWidth="1"/>
    <col min="5" max="5" width="15.85546875" style="2" customWidth="1"/>
    <col min="6" max="247" width="9.140625" customWidth="1"/>
  </cols>
  <sheetData>
    <row r="1" spans="1:5" ht="62.65" customHeight="1" x14ac:dyDescent="0.25">
      <c r="A1" s="1"/>
      <c r="B1" s="9" t="s">
        <v>134</v>
      </c>
      <c r="C1" s="9"/>
      <c r="D1" s="9"/>
      <c r="E1" s="9"/>
    </row>
    <row r="2" spans="1:5" ht="48" customHeight="1" x14ac:dyDescent="0.2">
      <c r="A2" s="10" t="s">
        <v>69</v>
      </c>
      <c r="B2" s="10"/>
      <c r="C2" s="10"/>
      <c r="D2" s="10"/>
      <c r="E2" s="10"/>
    </row>
    <row r="3" spans="1:5" ht="5.45" customHeight="1" x14ac:dyDescent="0.2">
      <c r="A3" s="1"/>
      <c r="B3" s="1"/>
      <c r="C3" s="1"/>
      <c r="D3" s="6"/>
    </row>
    <row r="4" spans="1:5" ht="16.5" customHeight="1" x14ac:dyDescent="0.25">
      <c r="A4" s="3"/>
      <c r="B4" s="3"/>
      <c r="C4" s="3"/>
      <c r="D4" s="8" t="s">
        <v>68</v>
      </c>
      <c r="E4" s="8"/>
    </row>
    <row r="5" spans="1:5" ht="15.4" customHeight="1" x14ac:dyDescent="0.2">
      <c r="A5" s="11" t="s">
        <v>67</v>
      </c>
      <c r="B5" s="11" t="s">
        <v>66</v>
      </c>
      <c r="C5" s="11" t="s">
        <v>65</v>
      </c>
      <c r="D5" s="12" t="s">
        <v>133</v>
      </c>
      <c r="E5" s="13" t="s">
        <v>70</v>
      </c>
    </row>
    <row r="6" spans="1:5" ht="12.75" customHeight="1" x14ac:dyDescent="0.2">
      <c r="A6" s="11"/>
      <c r="B6" s="11"/>
      <c r="C6" s="11"/>
      <c r="D6" s="12"/>
      <c r="E6" s="14"/>
    </row>
    <row r="7" spans="1:5" ht="1.5" customHeight="1" x14ac:dyDescent="0.2">
      <c r="A7" s="11"/>
      <c r="B7" s="11"/>
      <c r="C7" s="11"/>
      <c r="D7" s="12"/>
      <c r="E7" s="15"/>
    </row>
    <row r="8" spans="1:5" s="7" customFormat="1" ht="15.4" customHeight="1" x14ac:dyDescent="0.2">
      <c r="A8" s="16">
        <v>1</v>
      </c>
      <c r="B8" s="17">
        <v>2</v>
      </c>
      <c r="C8" s="17">
        <v>3</v>
      </c>
      <c r="D8" s="17">
        <v>4</v>
      </c>
      <c r="E8" s="18">
        <v>5</v>
      </c>
    </row>
    <row r="9" spans="1:5" ht="15" customHeight="1" x14ac:dyDescent="0.2">
      <c r="A9" s="19" t="s">
        <v>64</v>
      </c>
      <c r="B9" s="27" t="s">
        <v>5</v>
      </c>
      <c r="C9" s="28" t="s">
        <v>1</v>
      </c>
      <c r="D9" s="29" t="s">
        <v>87</v>
      </c>
      <c r="E9" s="30">
        <f>SUM(E10:E17)</f>
        <v>507216930</v>
      </c>
    </row>
    <row r="10" spans="1:5" ht="26.65" customHeight="1" x14ac:dyDescent="0.2">
      <c r="A10" s="20" t="s">
        <v>63</v>
      </c>
      <c r="B10" s="31" t="s">
        <v>5</v>
      </c>
      <c r="C10" s="32" t="s">
        <v>13</v>
      </c>
      <c r="D10" s="33" t="s">
        <v>80</v>
      </c>
      <c r="E10" s="34">
        <v>6980000</v>
      </c>
    </row>
    <row r="11" spans="1:5" ht="39.4" customHeight="1" x14ac:dyDescent="0.2">
      <c r="A11" s="20" t="s">
        <v>62</v>
      </c>
      <c r="B11" s="31" t="s">
        <v>5</v>
      </c>
      <c r="C11" s="32" t="s">
        <v>2</v>
      </c>
      <c r="D11" s="33" t="s">
        <v>79</v>
      </c>
      <c r="E11" s="34">
        <v>13788600</v>
      </c>
    </row>
    <row r="12" spans="1:5" ht="39.4" customHeight="1" x14ac:dyDescent="0.2">
      <c r="A12" s="20" t="s">
        <v>61</v>
      </c>
      <c r="B12" s="31" t="s">
        <v>5</v>
      </c>
      <c r="C12" s="32" t="s">
        <v>17</v>
      </c>
      <c r="D12" s="33" t="s">
        <v>81</v>
      </c>
      <c r="E12" s="34">
        <v>311296800</v>
      </c>
    </row>
    <row r="13" spans="1:5" ht="15" customHeight="1" x14ac:dyDescent="0.2">
      <c r="A13" s="20" t="s">
        <v>60</v>
      </c>
      <c r="B13" s="31" t="s">
        <v>5</v>
      </c>
      <c r="C13" s="32" t="s">
        <v>36</v>
      </c>
      <c r="D13" s="33" t="s">
        <v>82</v>
      </c>
      <c r="E13" s="34">
        <v>66000</v>
      </c>
    </row>
    <row r="14" spans="1:5" ht="39.4" customHeight="1" x14ac:dyDescent="0.2">
      <c r="A14" s="20" t="s">
        <v>59</v>
      </c>
      <c r="B14" s="31" t="s">
        <v>5</v>
      </c>
      <c r="C14" s="32" t="s">
        <v>37</v>
      </c>
      <c r="D14" s="33" t="s">
        <v>83</v>
      </c>
      <c r="E14" s="34">
        <v>70728450</v>
      </c>
    </row>
    <row r="15" spans="1:5" ht="20.45" customHeight="1" x14ac:dyDescent="0.2">
      <c r="A15" s="20" t="s">
        <v>71</v>
      </c>
      <c r="B15" s="31" t="s">
        <v>5</v>
      </c>
      <c r="C15" s="32">
        <v>7</v>
      </c>
      <c r="D15" s="33" t="s">
        <v>84</v>
      </c>
      <c r="E15" s="34">
        <v>9168900</v>
      </c>
    </row>
    <row r="16" spans="1:5" ht="21" customHeight="1" x14ac:dyDescent="0.2">
      <c r="A16" s="20" t="s">
        <v>72</v>
      </c>
      <c r="B16" s="31" t="s">
        <v>5</v>
      </c>
      <c r="C16" s="32">
        <v>11</v>
      </c>
      <c r="D16" s="33" t="s">
        <v>85</v>
      </c>
      <c r="E16" s="34">
        <v>8000000</v>
      </c>
    </row>
    <row r="17" spans="1:5" ht="15" customHeight="1" x14ac:dyDescent="0.2">
      <c r="A17" s="21" t="s">
        <v>58</v>
      </c>
      <c r="B17" s="35" t="s">
        <v>5</v>
      </c>
      <c r="C17" s="36" t="s">
        <v>8</v>
      </c>
      <c r="D17" s="33" t="s">
        <v>86</v>
      </c>
      <c r="E17" s="34">
        <v>87188180</v>
      </c>
    </row>
    <row r="18" spans="1:5" ht="15" customHeight="1" x14ac:dyDescent="0.2">
      <c r="A18" s="22" t="s">
        <v>57</v>
      </c>
      <c r="B18" s="37" t="s">
        <v>13</v>
      </c>
      <c r="C18" s="38" t="s">
        <v>1</v>
      </c>
      <c r="D18" s="29" t="s">
        <v>88</v>
      </c>
      <c r="E18" s="30">
        <f>E19</f>
        <v>4742200</v>
      </c>
    </row>
    <row r="19" spans="1:5" ht="15" customHeight="1" x14ac:dyDescent="0.2">
      <c r="A19" s="21" t="s">
        <v>56</v>
      </c>
      <c r="B19" s="35" t="s">
        <v>13</v>
      </c>
      <c r="C19" s="36" t="s">
        <v>2</v>
      </c>
      <c r="D19" s="33" t="s">
        <v>88</v>
      </c>
      <c r="E19" s="34">
        <v>4742200</v>
      </c>
    </row>
    <row r="20" spans="1:5" ht="26.65" customHeight="1" x14ac:dyDescent="0.2">
      <c r="A20" s="22" t="s">
        <v>55</v>
      </c>
      <c r="B20" s="37" t="s">
        <v>2</v>
      </c>
      <c r="C20" s="38" t="s">
        <v>1</v>
      </c>
      <c r="D20" s="29" t="s">
        <v>89</v>
      </c>
      <c r="E20" s="30">
        <f>SUM(E21:E24)</f>
        <v>26984800</v>
      </c>
    </row>
    <row r="21" spans="1:5" ht="15" customHeight="1" x14ac:dyDescent="0.2">
      <c r="A21" s="20" t="s">
        <v>54</v>
      </c>
      <c r="B21" s="31" t="s">
        <v>2</v>
      </c>
      <c r="C21" s="32" t="s">
        <v>17</v>
      </c>
      <c r="D21" s="33" t="s">
        <v>90</v>
      </c>
      <c r="E21" s="34">
        <v>10193600</v>
      </c>
    </row>
    <row r="22" spans="1:5" ht="15" customHeight="1" x14ac:dyDescent="0.2">
      <c r="A22" s="20" t="s">
        <v>73</v>
      </c>
      <c r="B22" s="31" t="s">
        <v>2</v>
      </c>
      <c r="C22" s="32">
        <v>9</v>
      </c>
      <c r="D22" s="33" t="s">
        <v>91</v>
      </c>
      <c r="E22" s="34">
        <v>30000</v>
      </c>
    </row>
    <row r="23" spans="1:5" ht="26.65" customHeight="1" x14ac:dyDescent="0.2">
      <c r="A23" s="20" t="s">
        <v>53</v>
      </c>
      <c r="B23" s="31" t="s">
        <v>2</v>
      </c>
      <c r="C23" s="32" t="s">
        <v>18</v>
      </c>
      <c r="D23" s="33" t="s">
        <v>92</v>
      </c>
      <c r="E23" s="34">
        <v>16522400</v>
      </c>
    </row>
    <row r="24" spans="1:5" ht="26.65" customHeight="1" x14ac:dyDescent="0.2">
      <c r="A24" s="21" t="s">
        <v>52</v>
      </c>
      <c r="B24" s="35" t="s">
        <v>2</v>
      </c>
      <c r="C24" s="36" t="s">
        <v>3</v>
      </c>
      <c r="D24" s="33" t="s">
        <v>93</v>
      </c>
      <c r="E24" s="34">
        <v>238800</v>
      </c>
    </row>
    <row r="25" spans="1:5" ht="15" customHeight="1" x14ac:dyDescent="0.2">
      <c r="A25" s="22" t="s">
        <v>51</v>
      </c>
      <c r="B25" s="37" t="s">
        <v>17</v>
      </c>
      <c r="C25" s="38" t="s">
        <v>1</v>
      </c>
      <c r="D25" s="29" t="s">
        <v>94</v>
      </c>
      <c r="E25" s="30">
        <f>SUM(E26:E31)</f>
        <v>909479401.02999997</v>
      </c>
    </row>
    <row r="26" spans="1:5" ht="15" customHeight="1" x14ac:dyDescent="0.2">
      <c r="A26" s="20" t="s">
        <v>50</v>
      </c>
      <c r="B26" s="31" t="s">
        <v>17</v>
      </c>
      <c r="C26" s="32" t="s">
        <v>5</v>
      </c>
      <c r="D26" s="33" t="s">
        <v>95</v>
      </c>
      <c r="E26" s="34">
        <v>23759200</v>
      </c>
    </row>
    <row r="27" spans="1:5" ht="15" customHeight="1" x14ac:dyDescent="0.2">
      <c r="A27" s="20" t="s">
        <v>49</v>
      </c>
      <c r="B27" s="31" t="s">
        <v>17</v>
      </c>
      <c r="C27" s="32" t="s">
        <v>36</v>
      </c>
      <c r="D27" s="33" t="s">
        <v>96</v>
      </c>
      <c r="E27" s="34">
        <v>5807900</v>
      </c>
    </row>
    <row r="28" spans="1:5" ht="15" customHeight="1" x14ac:dyDescent="0.2">
      <c r="A28" s="20" t="s">
        <v>48</v>
      </c>
      <c r="B28" s="31" t="s">
        <v>17</v>
      </c>
      <c r="C28" s="32" t="s">
        <v>25</v>
      </c>
      <c r="D28" s="33" t="s">
        <v>97</v>
      </c>
      <c r="E28" s="34">
        <v>36527000</v>
      </c>
    </row>
    <row r="29" spans="1:5" ht="15" customHeight="1" x14ac:dyDescent="0.2">
      <c r="A29" s="20" t="s">
        <v>47</v>
      </c>
      <c r="B29" s="31" t="s">
        <v>17</v>
      </c>
      <c r="C29" s="32" t="s">
        <v>22</v>
      </c>
      <c r="D29" s="33" t="s">
        <v>98</v>
      </c>
      <c r="E29" s="34">
        <v>524478900</v>
      </c>
    </row>
    <row r="30" spans="1:5" ht="15" customHeight="1" x14ac:dyDescent="0.2">
      <c r="A30" s="20" t="s">
        <v>74</v>
      </c>
      <c r="B30" s="31" t="s">
        <v>17</v>
      </c>
      <c r="C30" s="32">
        <v>10</v>
      </c>
      <c r="D30" s="33" t="s">
        <v>99</v>
      </c>
      <c r="E30" s="34">
        <v>7611953.2300000004</v>
      </c>
    </row>
    <row r="31" spans="1:5" ht="15" customHeight="1" x14ac:dyDescent="0.2">
      <c r="A31" s="21" t="s">
        <v>46</v>
      </c>
      <c r="B31" s="35" t="s">
        <v>17</v>
      </c>
      <c r="C31" s="36" t="s">
        <v>45</v>
      </c>
      <c r="D31" s="33" t="s">
        <v>100</v>
      </c>
      <c r="E31" s="34">
        <v>311294447.80000001</v>
      </c>
    </row>
    <row r="32" spans="1:5" ht="15" customHeight="1" x14ac:dyDescent="0.2">
      <c r="A32" s="22" t="s">
        <v>44</v>
      </c>
      <c r="B32" s="37" t="s">
        <v>36</v>
      </c>
      <c r="C32" s="38" t="s">
        <v>1</v>
      </c>
      <c r="D32" s="29" t="s">
        <v>101</v>
      </c>
      <c r="E32" s="30">
        <f>SUM(E33:E36)</f>
        <v>2234401566.25</v>
      </c>
    </row>
    <row r="33" spans="1:5" ht="15" customHeight="1" x14ac:dyDescent="0.2">
      <c r="A33" s="20" t="s">
        <v>43</v>
      </c>
      <c r="B33" s="31" t="s">
        <v>36</v>
      </c>
      <c r="C33" s="32" t="s">
        <v>5</v>
      </c>
      <c r="D33" s="33" t="s">
        <v>102</v>
      </c>
      <c r="E33" s="34">
        <v>1862555284</v>
      </c>
    </row>
    <row r="34" spans="1:5" ht="15" customHeight="1" x14ac:dyDescent="0.2">
      <c r="A34" s="20" t="s">
        <v>42</v>
      </c>
      <c r="B34" s="31" t="s">
        <v>36</v>
      </c>
      <c r="C34" s="32" t="s">
        <v>13</v>
      </c>
      <c r="D34" s="33" t="s">
        <v>103</v>
      </c>
      <c r="E34" s="34">
        <v>340798582.25</v>
      </c>
    </row>
    <row r="35" spans="1:5" ht="15" customHeight="1" x14ac:dyDescent="0.2">
      <c r="A35" s="20" t="s">
        <v>41</v>
      </c>
      <c r="B35" s="31" t="s">
        <v>36</v>
      </c>
      <c r="C35" s="32" t="s">
        <v>2</v>
      </c>
      <c r="D35" s="33" t="s">
        <v>104</v>
      </c>
      <c r="E35" s="34">
        <v>30999400</v>
      </c>
    </row>
    <row r="36" spans="1:5" ht="26.65" customHeight="1" x14ac:dyDescent="0.2">
      <c r="A36" s="21" t="s">
        <v>40</v>
      </c>
      <c r="B36" s="35" t="s">
        <v>36</v>
      </c>
      <c r="C36" s="36" t="s">
        <v>36</v>
      </c>
      <c r="D36" s="33" t="s">
        <v>105</v>
      </c>
      <c r="E36" s="34">
        <v>48300</v>
      </c>
    </row>
    <row r="37" spans="1:5" ht="15" customHeight="1" x14ac:dyDescent="0.2">
      <c r="A37" s="22" t="s">
        <v>39</v>
      </c>
      <c r="B37" s="37" t="s">
        <v>37</v>
      </c>
      <c r="C37" s="38" t="s">
        <v>1</v>
      </c>
      <c r="D37" s="29" t="s">
        <v>106</v>
      </c>
      <c r="E37" s="30">
        <f>SUM(E38)</f>
        <v>36552745</v>
      </c>
    </row>
    <row r="38" spans="1:5" ht="15" customHeight="1" x14ac:dyDescent="0.2">
      <c r="A38" s="21" t="s">
        <v>38</v>
      </c>
      <c r="B38" s="35" t="s">
        <v>37</v>
      </c>
      <c r="C38" s="36" t="s">
        <v>36</v>
      </c>
      <c r="D38" s="33" t="s">
        <v>106</v>
      </c>
      <c r="E38" s="34">
        <v>36552745</v>
      </c>
    </row>
    <row r="39" spans="1:5" ht="15" customHeight="1" x14ac:dyDescent="0.2">
      <c r="A39" s="22" t="s">
        <v>35</v>
      </c>
      <c r="B39" s="37" t="s">
        <v>29</v>
      </c>
      <c r="C39" s="38" t="s">
        <v>1</v>
      </c>
      <c r="D39" s="29" t="s">
        <v>107</v>
      </c>
      <c r="E39" s="30">
        <f>SUM(E40:E44)</f>
        <v>3525235941.7199998</v>
      </c>
    </row>
    <row r="40" spans="1:5" ht="15" customHeight="1" x14ac:dyDescent="0.2">
      <c r="A40" s="20" t="s">
        <v>34</v>
      </c>
      <c r="B40" s="31" t="s">
        <v>29</v>
      </c>
      <c r="C40" s="32" t="s">
        <v>5</v>
      </c>
      <c r="D40" s="33" t="s">
        <v>108</v>
      </c>
      <c r="E40" s="34">
        <v>1169511775.8</v>
      </c>
    </row>
    <row r="41" spans="1:5" ht="15" customHeight="1" x14ac:dyDescent="0.2">
      <c r="A41" s="20" t="s">
        <v>33</v>
      </c>
      <c r="B41" s="31" t="s">
        <v>29</v>
      </c>
      <c r="C41" s="32" t="s">
        <v>13</v>
      </c>
      <c r="D41" s="33" t="s">
        <v>109</v>
      </c>
      <c r="E41" s="34">
        <v>1863661803.5</v>
      </c>
    </row>
    <row r="42" spans="1:5" ht="15" customHeight="1" x14ac:dyDescent="0.2">
      <c r="A42" s="20" t="s">
        <v>32</v>
      </c>
      <c r="B42" s="31" t="s">
        <v>29</v>
      </c>
      <c r="C42" s="32" t="s">
        <v>2</v>
      </c>
      <c r="D42" s="33" t="s">
        <v>110</v>
      </c>
      <c r="E42" s="34">
        <v>255795280</v>
      </c>
    </row>
    <row r="43" spans="1:5" ht="15" customHeight="1" x14ac:dyDescent="0.2">
      <c r="A43" s="20" t="s">
        <v>31</v>
      </c>
      <c r="B43" s="31" t="s">
        <v>29</v>
      </c>
      <c r="C43" s="32" t="s">
        <v>29</v>
      </c>
      <c r="D43" s="33" t="s">
        <v>111</v>
      </c>
      <c r="E43" s="34">
        <v>56302234.719999999</v>
      </c>
    </row>
    <row r="44" spans="1:5" ht="15" customHeight="1" x14ac:dyDescent="0.2">
      <c r="A44" s="21" t="s">
        <v>30</v>
      </c>
      <c r="B44" s="35" t="s">
        <v>29</v>
      </c>
      <c r="C44" s="36" t="s">
        <v>22</v>
      </c>
      <c r="D44" s="33" t="s">
        <v>112</v>
      </c>
      <c r="E44" s="34">
        <v>179964847.69999999</v>
      </c>
    </row>
    <row r="45" spans="1:5" ht="15" customHeight="1" x14ac:dyDescent="0.2">
      <c r="A45" s="22" t="s">
        <v>28</v>
      </c>
      <c r="B45" s="37" t="s">
        <v>25</v>
      </c>
      <c r="C45" s="38" t="s">
        <v>1</v>
      </c>
      <c r="D45" s="29" t="s">
        <v>113</v>
      </c>
      <c r="E45" s="30">
        <f>SUM(E46:E47)</f>
        <v>264700433</v>
      </c>
    </row>
    <row r="46" spans="1:5" ht="15" customHeight="1" x14ac:dyDescent="0.2">
      <c r="A46" s="20" t="s">
        <v>27</v>
      </c>
      <c r="B46" s="31" t="s">
        <v>25</v>
      </c>
      <c r="C46" s="32" t="s">
        <v>5</v>
      </c>
      <c r="D46" s="33" t="s">
        <v>114</v>
      </c>
      <c r="E46" s="34">
        <v>263225133</v>
      </c>
    </row>
    <row r="47" spans="1:5" ht="15" customHeight="1" x14ac:dyDescent="0.2">
      <c r="A47" s="21" t="s">
        <v>26</v>
      </c>
      <c r="B47" s="35" t="s">
        <v>25</v>
      </c>
      <c r="C47" s="36" t="s">
        <v>17</v>
      </c>
      <c r="D47" s="33" t="s">
        <v>115</v>
      </c>
      <c r="E47" s="34">
        <v>1475300</v>
      </c>
    </row>
    <row r="48" spans="1:5" ht="15" customHeight="1" x14ac:dyDescent="0.2">
      <c r="A48" s="22" t="s">
        <v>24</v>
      </c>
      <c r="B48" s="37" t="s">
        <v>22</v>
      </c>
      <c r="C48" s="38" t="s">
        <v>1</v>
      </c>
      <c r="D48" s="29" t="s">
        <v>116</v>
      </c>
      <c r="E48" s="30">
        <f>SUM(E49)</f>
        <v>2236100</v>
      </c>
    </row>
    <row r="49" spans="1:5" ht="15" customHeight="1" x14ac:dyDescent="0.2">
      <c r="A49" s="21" t="s">
        <v>23</v>
      </c>
      <c r="B49" s="35" t="s">
        <v>22</v>
      </c>
      <c r="C49" s="36" t="s">
        <v>22</v>
      </c>
      <c r="D49" s="33" t="s">
        <v>116</v>
      </c>
      <c r="E49" s="34">
        <v>2236100</v>
      </c>
    </row>
    <row r="50" spans="1:5" ht="15" customHeight="1" x14ac:dyDescent="0.2">
      <c r="A50" s="22" t="s">
        <v>21</v>
      </c>
      <c r="B50" s="37" t="s">
        <v>18</v>
      </c>
      <c r="C50" s="38" t="s">
        <v>1</v>
      </c>
      <c r="D50" s="29" t="s">
        <v>117</v>
      </c>
      <c r="E50" s="30">
        <f>SUM(E51:E53)</f>
        <v>162224189</v>
      </c>
    </row>
    <row r="51" spans="1:5" s="5" customFormat="1" ht="15" customHeight="1" x14ac:dyDescent="0.2">
      <c r="A51" s="23" t="s">
        <v>75</v>
      </c>
      <c r="B51" s="31" t="s">
        <v>18</v>
      </c>
      <c r="C51" s="32">
        <v>1</v>
      </c>
      <c r="D51" s="33" t="s">
        <v>118</v>
      </c>
      <c r="E51" s="34">
        <v>3700000</v>
      </c>
    </row>
    <row r="52" spans="1:5" ht="15" customHeight="1" x14ac:dyDescent="0.2">
      <c r="A52" s="20" t="s">
        <v>20</v>
      </c>
      <c r="B52" s="31" t="s">
        <v>18</v>
      </c>
      <c r="C52" s="32" t="s">
        <v>2</v>
      </c>
      <c r="D52" s="33" t="s">
        <v>119</v>
      </c>
      <c r="E52" s="34">
        <v>35729278</v>
      </c>
    </row>
    <row r="53" spans="1:5" ht="15" customHeight="1" x14ac:dyDescent="0.2">
      <c r="A53" s="21" t="s">
        <v>19</v>
      </c>
      <c r="B53" s="35" t="s">
        <v>18</v>
      </c>
      <c r="C53" s="36" t="s">
        <v>17</v>
      </c>
      <c r="D53" s="33" t="s">
        <v>120</v>
      </c>
      <c r="E53" s="34">
        <v>122794911</v>
      </c>
    </row>
    <row r="54" spans="1:5" ht="15" customHeight="1" x14ac:dyDescent="0.2">
      <c r="A54" s="22" t="s">
        <v>16</v>
      </c>
      <c r="B54" s="37" t="s">
        <v>11</v>
      </c>
      <c r="C54" s="38" t="s">
        <v>1</v>
      </c>
      <c r="D54" s="29" t="s">
        <v>121</v>
      </c>
      <c r="E54" s="30">
        <f>SUM(E55:E57)</f>
        <v>341961648</v>
      </c>
    </row>
    <row r="55" spans="1:5" ht="15" customHeight="1" x14ac:dyDescent="0.2">
      <c r="A55" s="20" t="s">
        <v>15</v>
      </c>
      <c r="B55" s="31" t="s">
        <v>11</v>
      </c>
      <c r="C55" s="32" t="s">
        <v>5</v>
      </c>
      <c r="D55" s="33" t="s">
        <v>122</v>
      </c>
      <c r="E55" s="34">
        <v>258679758</v>
      </c>
    </row>
    <row r="56" spans="1:5" ht="15" customHeight="1" x14ac:dyDescent="0.2">
      <c r="A56" s="20" t="s">
        <v>14</v>
      </c>
      <c r="B56" s="31" t="s">
        <v>11</v>
      </c>
      <c r="C56" s="32" t="s">
        <v>13</v>
      </c>
      <c r="D56" s="33" t="s">
        <v>123</v>
      </c>
      <c r="E56" s="34">
        <v>1970000</v>
      </c>
    </row>
    <row r="57" spans="1:5" ht="15" customHeight="1" x14ac:dyDescent="0.2">
      <c r="A57" s="21" t="s">
        <v>12</v>
      </c>
      <c r="B57" s="35" t="s">
        <v>11</v>
      </c>
      <c r="C57" s="36" t="s">
        <v>2</v>
      </c>
      <c r="D57" s="33" t="s">
        <v>124</v>
      </c>
      <c r="E57" s="34">
        <v>81311890</v>
      </c>
    </row>
    <row r="58" spans="1:5" s="4" customFormat="1" ht="15" customHeight="1" x14ac:dyDescent="0.2">
      <c r="A58" s="24" t="s">
        <v>76</v>
      </c>
      <c r="B58" s="39">
        <v>12</v>
      </c>
      <c r="C58" s="40"/>
      <c r="D58" s="29" t="s">
        <v>125</v>
      </c>
      <c r="E58" s="30">
        <f>SUM(E59:E60)</f>
        <v>17998000</v>
      </c>
    </row>
    <row r="59" spans="1:5" ht="15" customHeight="1" x14ac:dyDescent="0.2">
      <c r="A59" s="23" t="s">
        <v>77</v>
      </c>
      <c r="B59" s="41">
        <v>12</v>
      </c>
      <c r="C59" s="32" t="s">
        <v>5</v>
      </c>
      <c r="D59" s="33" t="s">
        <v>126</v>
      </c>
      <c r="E59" s="34">
        <v>14605000</v>
      </c>
    </row>
    <row r="60" spans="1:5" ht="15" customHeight="1" x14ac:dyDescent="0.2">
      <c r="A60" s="23" t="s">
        <v>78</v>
      </c>
      <c r="B60" s="41">
        <v>12</v>
      </c>
      <c r="C60" s="32" t="s">
        <v>13</v>
      </c>
      <c r="D60" s="33" t="s">
        <v>127</v>
      </c>
      <c r="E60" s="34">
        <v>3393000</v>
      </c>
    </row>
    <row r="61" spans="1:5" ht="26.65" customHeight="1" x14ac:dyDescent="0.2">
      <c r="A61" s="24" t="s">
        <v>10</v>
      </c>
      <c r="B61" s="39" t="s">
        <v>8</v>
      </c>
      <c r="C61" s="40" t="s">
        <v>1</v>
      </c>
      <c r="D61" s="29" t="s">
        <v>128</v>
      </c>
      <c r="E61" s="30">
        <f>SUM(E62)</f>
        <v>1100000</v>
      </c>
    </row>
    <row r="62" spans="1:5" ht="26.65" customHeight="1" x14ac:dyDescent="0.2">
      <c r="A62" s="21" t="s">
        <v>9</v>
      </c>
      <c r="B62" s="35" t="s">
        <v>8</v>
      </c>
      <c r="C62" s="36" t="s">
        <v>5</v>
      </c>
      <c r="D62" s="33" t="s">
        <v>128</v>
      </c>
      <c r="E62" s="34">
        <v>1100000</v>
      </c>
    </row>
    <row r="63" spans="1:5" ht="39.4" customHeight="1" x14ac:dyDescent="0.2">
      <c r="A63" s="22" t="s">
        <v>7</v>
      </c>
      <c r="B63" s="37" t="s">
        <v>3</v>
      </c>
      <c r="C63" s="38" t="s">
        <v>1</v>
      </c>
      <c r="D63" s="29" t="s">
        <v>129</v>
      </c>
      <c r="E63" s="30">
        <f>SUM(E64:E65)</f>
        <v>496880728</v>
      </c>
    </row>
    <row r="64" spans="1:5" ht="39.4" customHeight="1" x14ac:dyDescent="0.2">
      <c r="A64" s="20" t="s">
        <v>6</v>
      </c>
      <c r="B64" s="31" t="s">
        <v>3</v>
      </c>
      <c r="C64" s="32" t="s">
        <v>5</v>
      </c>
      <c r="D64" s="33" t="s">
        <v>130</v>
      </c>
      <c r="E64" s="34">
        <v>177328898</v>
      </c>
    </row>
    <row r="65" spans="1:5" ht="15" customHeight="1" x14ac:dyDescent="0.2">
      <c r="A65" s="21" t="s">
        <v>4</v>
      </c>
      <c r="B65" s="35" t="s">
        <v>3</v>
      </c>
      <c r="C65" s="36" t="s">
        <v>2</v>
      </c>
      <c r="D65" s="33" t="s">
        <v>131</v>
      </c>
      <c r="E65" s="34">
        <v>319551830</v>
      </c>
    </row>
    <row r="66" spans="1:5" ht="409.6" hidden="1" customHeight="1" x14ac:dyDescent="0.2">
      <c r="A66" s="25"/>
      <c r="B66" s="42" t="s">
        <v>1</v>
      </c>
      <c r="C66" s="43" t="s">
        <v>1</v>
      </c>
      <c r="D66" s="33" t="e">
        <f>E66-#REF!</f>
        <v>#REF!</v>
      </c>
      <c r="E66" s="34"/>
    </row>
    <row r="67" spans="1:5" ht="19.5" customHeight="1" x14ac:dyDescent="0.2">
      <c r="A67" s="26" t="s">
        <v>0</v>
      </c>
      <c r="B67" s="44"/>
      <c r="C67" s="45"/>
      <c r="D67" s="29" t="s">
        <v>132</v>
      </c>
      <c r="E67" s="30">
        <f>E9+E18+E20+E25+E32+E37+E39+E45+E48+E50+E54+E58+E61+E63</f>
        <v>8531714682</v>
      </c>
    </row>
  </sheetData>
  <mergeCells count="8">
    <mergeCell ref="D4:E4"/>
    <mergeCell ref="D5:D7"/>
    <mergeCell ref="B1:E1"/>
    <mergeCell ref="A2:E2"/>
    <mergeCell ref="E5:E7"/>
    <mergeCell ref="A5:A7"/>
    <mergeCell ref="B5:B7"/>
    <mergeCell ref="C5:C7"/>
  </mergeCells>
  <printOptions horizontalCentered="1"/>
  <pageMargins left="0.39370078740157483" right="0.39370078740157483" top="0.78740157480314965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KrestyannikovaNL</dc:creator>
  <cp:lastModifiedBy>Павлюченко Светлана Геннадьевна</cp:lastModifiedBy>
  <cp:lastPrinted>2025-11-12T06:30:17Z</cp:lastPrinted>
  <dcterms:created xsi:type="dcterms:W3CDTF">2025-11-11T13:31:40Z</dcterms:created>
  <dcterms:modified xsi:type="dcterms:W3CDTF">2025-11-17T07:03:14Z</dcterms:modified>
</cp:coreProperties>
</file>